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P2 Presupuesto Aprobado-Ejec " sheetId="2" r:id="rId1"/>
  </sheets>
  <externalReferences>
    <externalReference r:id="rId2"/>
  </externalReferences>
  <definedNames>
    <definedName name="_xlnm.Print_Area" localSheetId="0">'P2 Presupuesto Aprobado-Ejec '!$A$1:$P$59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9" i="2" l="1"/>
  <c r="C35" i="2"/>
  <c r="C27" i="2"/>
  <c r="C17" i="2"/>
  <c r="C12" i="2"/>
  <c r="J17" i="2"/>
  <c r="K17" i="2"/>
  <c r="J12" i="2"/>
  <c r="K12" i="2"/>
  <c r="L12" i="2"/>
  <c r="M12" i="2"/>
  <c r="N12" i="2"/>
  <c r="O12" i="2"/>
  <c r="P13" i="2"/>
  <c r="D12" i="2" l="1"/>
  <c r="E12" i="2"/>
  <c r="F12" i="2"/>
  <c r="G12" i="2"/>
  <c r="H12" i="2"/>
  <c r="I12" i="2"/>
  <c r="B13" i="2"/>
  <c r="B14" i="2"/>
  <c r="P14" i="2"/>
  <c r="B15" i="2"/>
  <c r="P15" i="2"/>
  <c r="B16" i="2"/>
  <c r="P16" i="2"/>
  <c r="D17" i="2"/>
  <c r="E17" i="2"/>
  <c r="F17" i="2"/>
  <c r="G17" i="2"/>
  <c r="H17" i="2"/>
  <c r="I17" i="2"/>
  <c r="L17" i="2"/>
  <c r="M17" i="2"/>
  <c r="N17" i="2"/>
  <c r="O17" i="2"/>
  <c r="P17" i="2"/>
  <c r="B18" i="2"/>
  <c r="P18" i="2"/>
  <c r="B19" i="2"/>
  <c r="P19" i="2"/>
  <c r="B20" i="2"/>
  <c r="P20" i="2"/>
  <c r="B21" i="2"/>
  <c r="P21" i="2"/>
  <c r="B22" i="2"/>
  <c r="P22" i="2"/>
  <c r="B12" i="2" l="1"/>
  <c r="P12" i="2"/>
  <c r="D39" i="2"/>
  <c r="E39" i="2"/>
  <c r="F39" i="2"/>
  <c r="G39" i="2"/>
  <c r="H39" i="2"/>
  <c r="I39" i="2"/>
  <c r="L39" i="2"/>
  <c r="M39" i="2"/>
  <c r="N39" i="2"/>
  <c r="O39" i="2"/>
  <c r="D35" i="2"/>
  <c r="E35" i="2"/>
  <c r="F35" i="2"/>
  <c r="G35" i="2"/>
  <c r="H35" i="2"/>
  <c r="I35" i="2"/>
  <c r="L35" i="2"/>
  <c r="M35" i="2"/>
  <c r="N35" i="2"/>
  <c r="O35" i="2"/>
  <c r="D27" i="2"/>
  <c r="E27" i="2"/>
  <c r="F27" i="2"/>
  <c r="G27" i="2"/>
  <c r="H27" i="2"/>
  <c r="I27" i="2"/>
  <c r="L27" i="2"/>
  <c r="M27" i="2"/>
  <c r="N27" i="2"/>
  <c r="O27" i="2"/>
  <c r="G47" i="2" l="1"/>
  <c r="H47" i="2"/>
  <c r="I47" i="2"/>
  <c r="E47" i="2"/>
  <c r="F47" i="2"/>
  <c r="C47" i="2"/>
  <c r="D47" i="2" l="1"/>
  <c r="B23" i="2"/>
  <c r="B24" i="2"/>
  <c r="B25" i="2"/>
  <c r="B26" i="2"/>
  <c r="B28" i="2"/>
  <c r="B29" i="2"/>
  <c r="B30" i="2"/>
  <c r="B31" i="2"/>
  <c r="B32" i="2"/>
  <c r="B33" i="2"/>
  <c r="B34" i="2"/>
  <c r="B36" i="2"/>
  <c r="B37" i="2"/>
  <c r="B38" i="2"/>
  <c r="B40" i="2"/>
  <c r="B41" i="2"/>
  <c r="B42" i="2"/>
  <c r="B43" i="2"/>
  <c r="B44" i="2"/>
  <c r="B45" i="2"/>
  <c r="B46" i="2"/>
  <c r="B17" i="2" l="1"/>
  <c r="B35" i="2"/>
  <c r="B39" i="2"/>
  <c r="B27" i="2"/>
  <c r="B47" i="2" l="1"/>
  <c r="O47" i="2"/>
  <c r="J47" i="2"/>
  <c r="K47" i="2"/>
  <c r="L47" i="2"/>
  <c r="M47" i="2"/>
  <c r="N47" i="2"/>
  <c r="P47" i="2" l="1"/>
  <c r="P32" i="2"/>
  <c r="P25" i="2"/>
  <c r="P43" i="2"/>
  <c r="P41" i="2"/>
  <c r="P23" i="2"/>
  <c r="P45" i="2"/>
  <c r="P36" i="2"/>
  <c r="P34" i="2"/>
  <c r="P27" i="2"/>
  <c r="P30" i="2"/>
  <c r="P46" i="2"/>
  <c r="P44" i="2"/>
  <c r="P37" i="2"/>
  <c r="P33" i="2"/>
  <c r="P29" i="2"/>
  <c r="P26" i="2"/>
  <c r="P42" i="2"/>
  <c r="P40" i="2"/>
  <c r="P39" i="2"/>
  <c r="P35" i="2"/>
  <c r="P31" i="2"/>
  <c r="P24" i="2"/>
  <c r="P28" i="2" l="1"/>
  <c r="P38" i="2"/>
</calcChain>
</file>

<file path=xl/sharedStrings.xml><?xml version="1.0" encoding="utf-8"?>
<sst xmlns="http://schemas.openxmlformats.org/spreadsheetml/2006/main" count="59" uniqueCount="59">
  <si>
    <t>Total general</t>
  </si>
  <si>
    <t>DETALLE</t>
  </si>
  <si>
    <t xml:space="preserve">Total 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</si>
  <si>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</si>
  <si>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</si>
  <si>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</si>
  <si>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</si>
  <si>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</si>
  <si>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</si>
  <si>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</si>
  <si>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</si>
  <si>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</si>
  <si>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</si>
  <si>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</si>
  <si>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</si>
  <si>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>Presupuesto Modificado</t>
  </si>
  <si>
    <t>Presupuesto Aprobado</t>
  </si>
  <si>
    <r>
      <rPr>
        <b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de Presupuesto General del Estado.</t>
    </r>
  </si>
  <si>
    <r>
      <t xml:space="preserve">Presupuesto modificado:  </t>
    </r>
    <r>
      <rPr>
        <sz val="11"/>
        <color theme="1"/>
        <rFont val="Calibri"/>
        <family val="2"/>
        <scheme val="minor"/>
      </rPr>
      <t xml:space="preserve">Se refiere al presupuesto aprobado en caso de que el Congreso Nacional apruebe un presupuesto complementario. </t>
    </r>
  </si>
  <si>
    <r>
      <rPr>
        <b/>
        <sz val="11"/>
        <color theme="1"/>
        <rFont val="Calibri"/>
        <family val="2"/>
        <scheme val="minor"/>
      </rPr>
      <t>Total devengado:</t>
    </r>
    <r>
      <rPr>
        <sz val="11"/>
        <color theme="1"/>
        <rFont val="Calibri"/>
        <family val="2"/>
        <scheme val="minor"/>
      </rPr>
      <t xml:space="preserve">  Son los recursos financieros que surgen con la obligación de pago por la recepción de conformidad de obras, bienes y servicios oportunamente contratados o, en los casos de gastos sin contraprestación, por haberse cumplido los requisitos administrativos dispuestos por el reglamento de la presente Ley.</t>
    </r>
  </si>
  <si>
    <t xml:space="preserve">Gasto Devengado </t>
  </si>
  <si>
    <t>2-GASTOS</t>
  </si>
  <si>
    <t>2.1-REMUNERACIONES Y CONTRIBUCIONES</t>
  </si>
  <si>
    <t>2.1.1-REMUNERACIONES</t>
  </si>
  <si>
    <t>2.1.2-SOBRESUELDOS</t>
  </si>
  <si>
    <t>2.1.3-DIETAS Y GASTOS DE REPRESENTACIÓN</t>
  </si>
  <si>
    <t>2.1.5-CONTRIBUCIONES A LA SEGURIDAD SOCIAL</t>
  </si>
  <si>
    <t>2.2-CONTRATACIÓN DE SERVICIOS</t>
  </si>
  <si>
    <t>2.2.1-SERVICIOS BÁSICOS</t>
  </si>
  <si>
    <t>2.2.2-PUBLICIDAD, IMPRESIÓN Y ENCUADERNACIÓN</t>
  </si>
  <si>
    <t>2.2.3-VIÁTICOS</t>
  </si>
  <si>
    <t>2.2.4-TRANSPORTE Y ALMACENAJE</t>
  </si>
  <si>
    <t>2.2.5-ALQUILERES Y RENTAS</t>
  </si>
  <si>
    <t>2.2.6-SEGUROS</t>
  </si>
  <si>
    <t>2.2.7-SERVICIOS DE CONSERVACIÓN, REPARACIONES MENORES E INSTALACIONES TEMPORALES</t>
  </si>
  <si>
    <t>2.2.8-OTROS SERVICIOS NO INCLUIDOS EN CONCEPTOS ANTERIORES</t>
  </si>
  <si>
    <t>2.2.9-OTRAS CONTRATACIONES DE SERVICIOS</t>
  </si>
  <si>
    <t>2.3-MATERIALES Y SUMINISTROS</t>
  </si>
  <si>
    <t>2.3.1-ALIMENTOS Y PRODUCTOS AGROFORESTALES</t>
  </si>
  <si>
    <t>2.3.2-TEXTILES Y VESTUARIOS</t>
  </si>
  <si>
    <t>2.3.3-PAPEL, CARTÓN E IMPRESOS</t>
  </si>
  <si>
    <t>2.3.5-CUERO, CAUCHO Y PLÁSTICO</t>
  </si>
  <si>
    <t>2.3.6-PRODUCTOS DE MINERALES, METÁLICOS Y NO METÁLICOS</t>
  </si>
  <si>
    <t>2.3.7-COMBUSTIBLES, LUBRICANTES, PRODUCTOS QUÍMICOS Y CONEXOS</t>
  </si>
  <si>
    <t>2.3.9-PRODUCTOS Y ÚTILES VARIOS</t>
  </si>
  <si>
    <t>2.4-TRANSFERENCIAS CORRIENTES</t>
  </si>
  <si>
    <t>2.4.1-TRANSFERENCIAS CORRIENTES AL SECTOR PRIVADO</t>
  </si>
  <si>
    <t>2.4.2-TRANSFERENCIAS CORRIENTES AL  GOBIERNO GENERAL NACIONAL</t>
  </si>
  <si>
    <t>2.4.7-TRANSFERENCIAS CORRIENTES AL SECTOR EXTERNO</t>
  </si>
  <si>
    <t>2.6-BIENES MUEBLES, INMUEBLES E INTANGIBLES</t>
  </si>
  <si>
    <t>2.6.1-MOBILIARIO Y EQUIPO</t>
  </si>
  <si>
    <t>2.6.2-MOBILIARIO Y EQUIPO DE AUDIO, AUDIOVISUAL, RECREATIVO Y EDUCACIONAL</t>
  </si>
  <si>
    <t>2.6.3-EQUIPO E INSTRUMENTAL, CIENTÍFICO Y LABORATORIO</t>
  </si>
  <si>
    <t>2.6.4-VEHÍCULOS Y EQUIPO DE TRANSPORTE, TRACCIÓN Y ELEVACIÓN</t>
  </si>
  <si>
    <t>2.6.5-MAQUINARIA, OTROS EQUIPOS Y HERRAMIENTAS</t>
  </si>
  <si>
    <t>2.6.6-EQUIPOS DE DEFENSA Y SEGURIDAD</t>
  </si>
  <si>
    <t>2.6.8-BIENES INTANGIBLES</t>
  </si>
  <si>
    <t>Reporte Disponibilidad Presupuestaria y Ejecución</t>
  </si>
  <si>
    <t>AL 31 DE AGOSTO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</si>
</sst>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9"/>
      <color indexed="8"/>
      <name val="Calibri"/>
      <family val="2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theme="4" tint="0.79998168889431442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Border="1"/>
    <xf numFmtId="43" fontId="5" fillId="0" borderId="0" xfId="1" applyFont="1" applyBorder="1"/>
    <xf numFmtId="0" fontId="5" fillId="0" borderId="0" xfId="0" applyFont="1" applyBorder="1"/>
    <xf numFmtId="0" fontId="2" fillId="0" borderId="0" xfId="0" applyFont="1" applyBorder="1"/>
    <xf numFmtId="165" fontId="0" fillId="0" borderId="0" xfId="0" applyNumberFormat="1" applyBorder="1" applyAlignment="1">
      <alignment vertical="center" wrapText="1"/>
    </xf>
    <xf numFmtId="164" fontId="8" fillId="0" borderId="0" xfId="0" applyNumberFormat="1" applyFont="1" applyBorder="1"/>
    <xf numFmtId="43" fontId="8" fillId="2" borderId="0" xfId="1" applyFont="1" applyFill="1" applyBorder="1"/>
    <xf numFmtId="43" fontId="9" fillId="2" borderId="0" xfId="1" applyFont="1" applyFill="1" applyBorder="1"/>
    <xf numFmtId="0" fontId="7" fillId="3" borderId="0" xfId="0" applyFont="1" applyFill="1" applyBorder="1" applyAlignment="1">
      <alignment vertical="center"/>
    </xf>
    <xf numFmtId="43" fontId="7" fillId="4" borderId="0" xfId="1" applyFont="1" applyFill="1" applyBorder="1" applyAlignment="1">
      <alignment vertical="center" wrapText="1"/>
    </xf>
    <xf numFmtId="43" fontId="8" fillId="0" borderId="0" xfId="1" applyFont="1" applyBorder="1"/>
    <xf numFmtId="43" fontId="0" fillId="0" borderId="0" xfId="1" applyFont="1" applyBorder="1"/>
    <xf numFmtId="43" fontId="7" fillId="4" borderId="0" xfId="0" applyNumberFormat="1" applyFont="1" applyFill="1" applyBorder="1"/>
    <xf numFmtId="49" fontId="10" fillId="0" borderId="0" xfId="0" applyNumberFormat="1" applyFont="1" applyAlignment="1">
      <alignment horizontal="left" indent="3"/>
    </xf>
    <xf numFmtId="43" fontId="10" fillId="0" borderId="0" xfId="1" applyFont="1" applyAlignment="1">
      <alignment horizontal="right"/>
    </xf>
    <xf numFmtId="49" fontId="11" fillId="0" borderId="0" xfId="0" applyNumberFormat="1" applyFont="1" applyAlignment="1">
      <alignment horizontal="left" indent="4"/>
    </xf>
    <xf numFmtId="49" fontId="10" fillId="0" borderId="0" xfId="0" applyNumberFormat="1" applyFont="1" applyAlignment="1">
      <alignment horizontal="left" indent="5"/>
    </xf>
    <xf numFmtId="43" fontId="9" fillId="2" borderId="0" xfId="0" applyNumberFormat="1" applyFont="1" applyFill="1" applyBorder="1"/>
    <xf numFmtId="0" fontId="9" fillId="2" borderId="0" xfId="0" applyFont="1" applyFill="1" applyBorder="1"/>
    <xf numFmtId="0" fontId="0" fillId="2" borderId="0" xfId="0" applyFill="1" applyBorder="1"/>
    <xf numFmtId="43" fontId="0" fillId="2" borderId="0" xfId="1" applyFont="1" applyFill="1" applyBorder="1"/>
    <xf numFmtId="43" fontId="9" fillId="2" borderId="0" xfId="1" applyFont="1" applyFill="1" applyBorder="1" applyAlignment="1"/>
    <xf numFmtId="4" fontId="8" fillId="2" borderId="0" xfId="0" applyNumberFormat="1" applyFont="1" applyFill="1" applyBorder="1" applyAlignment="1">
      <alignment vertical="center" wrapText="1"/>
    </xf>
    <xf numFmtId="43" fontId="1" fillId="2" borderId="0" xfId="1" applyFont="1" applyFill="1" applyBorder="1"/>
    <xf numFmtId="43" fontId="10" fillId="4" borderId="0" xfId="1" applyFont="1" applyFill="1" applyAlignment="1">
      <alignment horizontal="right"/>
    </xf>
    <xf numFmtId="43" fontId="11" fillId="4" borderId="0" xfId="1" applyFont="1" applyFill="1" applyAlignment="1">
      <alignment horizontal="right"/>
    </xf>
    <xf numFmtId="43" fontId="7" fillId="4" borderId="0" xfId="1" applyFont="1" applyFill="1" applyBorder="1" applyAlignment="1">
      <alignment horizontal="center" vertical="center"/>
    </xf>
    <xf numFmtId="164" fontId="8" fillId="4" borderId="0" xfId="0" applyNumberFormat="1" applyFont="1" applyFill="1" applyBorder="1"/>
    <xf numFmtId="43" fontId="8" fillId="4" borderId="0" xfId="0" applyNumberFormat="1" applyFont="1" applyFill="1" applyBorder="1"/>
    <xf numFmtId="43" fontId="9" fillId="4" borderId="0" xfId="0" applyNumberFormat="1" applyFont="1" applyFill="1" applyBorder="1"/>
    <xf numFmtId="43" fontId="10" fillId="0" borderId="0" xfId="1" applyFont="1" applyFill="1" applyAlignment="1">
      <alignment horizontal="right"/>
    </xf>
    <xf numFmtId="4" fontId="9" fillId="2" borderId="0" xfId="0" applyNumberFormat="1" applyFont="1" applyFill="1" applyBorder="1" applyAlignment="1">
      <alignment vertical="center" wrapText="1"/>
    </xf>
    <xf numFmtId="43" fontId="12" fillId="4" borderId="0" xfId="1" applyFont="1" applyFill="1" applyAlignment="1">
      <alignment horizontal="right"/>
    </xf>
    <xf numFmtId="0" fontId="3" fillId="0" borderId="0" xfId="0" applyFont="1" applyBorder="1"/>
    <xf numFmtId="0" fontId="7" fillId="4" borderId="0" xfId="0" applyFont="1" applyFill="1" applyBorder="1" applyAlignment="1">
      <alignment horizontal="center" vertical="center"/>
    </xf>
    <xf numFmtId="0" fontId="0" fillId="0" borderId="0" xfId="0" applyFont="1" applyBorder="1"/>
    <xf numFmtId="0" fontId="5" fillId="0" borderId="0" xfId="0" applyFont="1"/>
    <xf numFmtId="165" fontId="0" fillId="0" borderId="0" xfId="0" applyNumberFormat="1" applyAlignment="1">
      <alignment vertical="center" wrapText="1"/>
    </xf>
    <xf numFmtId="0" fontId="5" fillId="0" borderId="0" xfId="0" applyFont="1" applyBorder="1" applyAlignment="1">
      <alignment vertical="center"/>
    </xf>
    <xf numFmtId="43" fontId="5" fillId="0" borderId="0" xfId="1" applyFont="1" applyBorder="1" applyAlignment="1">
      <alignment vertical="center"/>
    </xf>
    <xf numFmtId="0" fontId="0" fillId="0" borderId="0" xfId="0" applyBorder="1" applyAlignment="1">
      <alignment vertical="center"/>
    </xf>
    <xf numFmtId="43" fontId="0" fillId="0" borderId="0" xfId="1" applyFont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 readingOrder="1"/>
    </xf>
    <xf numFmtId="0" fontId="7" fillId="3" borderId="0" xfId="0" applyFont="1" applyFill="1" applyBorder="1" applyAlignment="1">
      <alignment horizontal="left" vertical="center"/>
    </xf>
    <xf numFmtId="43" fontId="7" fillId="3" borderId="0" xfId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7" fillId="4" borderId="0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495299</xdr:colOff>
      <xdr:row>0</xdr:row>
      <xdr:rowOff>63498</xdr:rowOff>
    </xdr:from>
    <xdr:to>
      <xdr:col>7</xdr:col>
      <xdr:colOff>587375</xdr:colOff>
      <xdr:row>5</xdr:row>
      <xdr:rowOff>392905</xdr:rowOff>
    </xdr:to>
    <xdr:pic>
      <xdr:nvPicPr>
        <xdr:cNvPr id="12" name="Imagen 1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02799" y="63498"/>
          <a:ext cx="2378076" cy="1281907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48</xdr:row>
      <xdr:rowOff>111126</xdr:rowOff>
    </xdr:from>
    <xdr:to>
      <xdr:col>0</xdr:col>
      <xdr:colOff>3476625</xdr:colOff>
      <xdr:row>53</xdr:row>
      <xdr:rowOff>23813</xdr:rowOff>
    </xdr:to>
    <xdr:sp macro="" textlink="">
      <xdr:nvSpPr>
        <xdr:cNvPr id="14" name="Rectángulo 13"/>
        <xdr:cNvSpPr/>
      </xdr:nvSpPr>
      <xdr:spPr>
        <a:xfrm>
          <a:off x="0" y="9564689"/>
          <a:ext cx="3476625" cy="1198562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2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PREPARADO POR:</a:t>
          </a:r>
        </a:p>
        <a:p>
          <a:pPr algn="ctr">
            <a:spcAft>
              <a:spcPts val="0"/>
            </a:spcAft>
          </a:pPr>
          <a:endParaRPr lang="es-DO" sz="1200">
            <a:solidFill>
              <a:srgbClr val="000000"/>
            </a:solidFill>
            <a:effectLst/>
            <a:latin typeface="+mn-lt"/>
            <a:ea typeface="Times New Roman" panose="02020603050405020304" pitchFamily="18" charset="0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endParaRPr lang="es-DO" sz="1200">
            <a:solidFill>
              <a:srgbClr val="000000"/>
            </a:solidFill>
            <a:effectLst/>
            <a:latin typeface="+mn-lt"/>
            <a:ea typeface="Times New Roman" panose="02020603050405020304" pitchFamily="18" charset="0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2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WENDY CLARIBEL JIMENEZ</a:t>
          </a:r>
          <a:endParaRPr lang="es-DO" sz="1200">
            <a:effectLst/>
            <a:latin typeface="+mn-lt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2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AUXILIAR  </a:t>
          </a:r>
        </a:p>
        <a:p>
          <a:pPr algn="ctr">
            <a:spcAft>
              <a:spcPts val="0"/>
            </a:spcAft>
          </a:pPr>
          <a:r>
            <a:rPr lang="es-DO" sz="12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ADMINISTRATIVA </a:t>
          </a:r>
          <a:endParaRPr lang="es-DO" sz="1200">
            <a:effectLst/>
            <a:latin typeface="+mn-lt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587375</xdr:colOff>
      <xdr:row>48</xdr:row>
      <xdr:rowOff>63501</xdr:rowOff>
    </xdr:from>
    <xdr:to>
      <xdr:col>7</xdr:col>
      <xdr:colOff>190500</xdr:colOff>
      <xdr:row>53</xdr:row>
      <xdr:rowOff>71438</xdr:rowOff>
    </xdr:to>
    <xdr:sp macro="" textlink="">
      <xdr:nvSpPr>
        <xdr:cNvPr id="15" name="Rectángulo 14"/>
        <xdr:cNvSpPr/>
      </xdr:nvSpPr>
      <xdr:spPr>
        <a:xfrm>
          <a:off x="7493000" y="9517064"/>
          <a:ext cx="4175125" cy="1293812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REVISADO POR: </a:t>
          </a:r>
        </a:p>
        <a:p>
          <a:pPr algn="ctr">
            <a:spcAft>
              <a:spcPts val="0"/>
            </a:spcAft>
          </a:pPr>
          <a:endParaRPr lang="es-DO" sz="1100">
            <a:solidFill>
              <a:srgbClr val="000000"/>
            </a:solidFill>
            <a:effectLst/>
            <a:latin typeface="+mn-lt"/>
            <a:ea typeface="Times New Roman" panose="02020603050405020304" pitchFamily="18" charset="0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endParaRPr lang="es-DO" sz="1100">
            <a:solidFill>
              <a:srgbClr val="000000"/>
            </a:solidFill>
            <a:effectLst/>
            <a:latin typeface="+mn-lt"/>
            <a:ea typeface="Times New Roman" panose="02020603050405020304" pitchFamily="18" charset="0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endParaRPr lang="es-DO" sz="1100">
            <a:solidFill>
              <a:srgbClr val="000000"/>
            </a:solidFill>
            <a:effectLst/>
            <a:latin typeface="+mn-lt"/>
            <a:ea typeface="Times New Roman" panose="02020603050405020304" pitchFamily="18" charset="0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DABELVA PEREZ RODRIGUEZ</a:t>
          </a: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ENCARGADA </a:t>
          </a: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EJECUCION PRESUPUESTARIA</a:t>
          </a:r>
          <a:r>
            <a:rPr lang="es-DO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 </a:t>
          </a:r>
          <a:endParaRPr lang="es-DO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9</xdr:col>
      <xdr:colOff>908049</xdr:colOff>
      <xdr:row>48</xdr:row>
      <xdr:rowOff>78581</xdr:rowOff>
    </xdr:from>
    <xdr:to>
      <xdr:col>13</xdr:col>
      <xdr:colOff>3174</xdr:colOff>
      <xdr:row>53</xdr:row>
      <xdr:rowOff>114300</xdr:rowOff>
    </xdr:to>
    <xdr:sp macro="" textlink="">
      <xdr:nvSpPr>
        <xdr:cNvPr id="16" name="Rectángulo 15"/>
        <xdr:cNvSpPr/>
      </xdr:nvSpPr>
      <xdr:spPr>
        <a:xfrm>
          <a:off x="14681199" y="11318081"/>
          <a:ext cx="3990975" cy="1331119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s-DO" sz="1100" b="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APROBADO POR:</a:t>
          </a:r>
        </a:p>
        <a:p>
          <a:pPr algn="ctr">
            <a:spcAft>
              <a:spcPts val="0"/>
            </a:spcAft>
          </a:pPr>
          <a:endParaRPr lang="es-DO" sz="1100" b="0">
            <a:solidFill>
              <a:srgbClr val="000000"/>
            </a:solidFill>
            <a:effectLst/>
            <a:latin typeface="+mn-lt"/>
            <a:ea typeface="Times New Roman" panose="02020603050405020304" pitchFamily="18" charset="0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endParaRPr lang="es-DO" sz="1100" b="0">
            <a:solidFill>
              <a:srgbClr val="000000"/>
            </a:solidFill>
            <a:effectLst/>
            <a:latin typeface="+mn-lt"/>
            <a:ea typeface="Times New Roman" panose="02020603050405020304" pitchFamily="18" charset="0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endParaRPr lang="es-DO" sz="1100" b="0">
            <a:solidFill>
              <a:srgbClr val="000000"/>
            </a:solidFill>
            <a:effectLst/>
            <a:latin typeface="+mn-lt"/>
            <a:ea typeface="Times New Roman" panose="02020603050405020304" pitchFamily="18" charset="0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CECILIA EUGENIA PEREZ TIO</a:t>
          </a:r>
          <a:endParaRPr lang="es-DO" sz="1100">
            <a:effectLst/>
            <a:latin typeface="+mn-lt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DIRECTORA </a:t>
          </a:r>
          <a:endParaRPr lang="es-DO" sz="1100">
            <a:effectLst/>
            <a:latin typeface="+mn-lt"/>
            <a:ea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s-DO" sz="11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DIRECCION ADMINISTRATIVA Y FINANCIERA </a:t>
          </a:r>
          <a:endParaRPr lang="es-DO" sz="1100">
            <a:effectLst/>
            <a:latin typeface="+mn-lt"/>
            <a:ea typeface="Times New Roman" panose="02020603050405020304" pitchFamily="18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wendy_jimenez/AppData/Local/Temp/Rar$DIa0.471/EG004_01000041002_20230308125950_lcMA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fCCPCuenta"/>
      <sheetName val="Definicion"/>
    </sheetNames>
    <sheetDataSet>
      <sheetData sheetId="0">
        <row r="9">
          <cell r="B9">
            <v>613603386</v>
          </cell>
        </row>
        <row r="10">
          <cell r="B10">
            <v>72909222</v>
          </cell>
        </row>
        <row r="11">
          <cell r="B11">
            <v>6127200</v>
          </cell>
        </row>
        <row r="12">
          <cell r="B12">
            <v>99234381</v>
          </cell>
        </row>
        <row r="14">
          <cell r="B14">
            <v>26040400</v>
          </cell>
        </row>
        <row r="15">
          <cell r="B15">
            <v>11478264</v>
          </cell>
        </row>
        <row r="16">
          <cell r="B16">
            <v>11203507</v>
          </cell>
        </row>
        <row r="17">
          <cell r="B17">
            <v>2549940</v>
          </cell>
        </row>
        <row r="18">
          <cell r="B18">
            <v>22980000</v>
          </cell>
        </row>
        <row r="19">
          <cell r="B19">
            <v>11700000</v>
          </cell>
        </row>
        <row r="20">
          <cell r="B20">
            <v>13949842</v>
          </cell>
        </row>
        <row r="21">
          <cell r="B21">
            <v>91250295</v>
          </cell>
        </row>
        <row r="22">
          <cell r="B22">
            <v>9696658</v>
          </cell>
        </row>
        <row r="24">
          <cell r="B24">
            <v>59001773</v>
          </cell>
        </row>
        <row r="25">
          <cell r="B25">
            <v>2234708</v>
          </cell>
        </row>
        <row r="26">
          <cell r="B26">
            <v>105172146</v>
          </cell>
        </row>
        <row r="27">
          <cell r="B27">
            <v>4497039</v>
          </cell>
        </row>
        <row r="28">
          <cell r="B28">
            <v>2426754</v>
          </cell>
        </row>
        <row r="29">
          <cell r="B29">
            <v>47150023</v>
          </cell>
        </row>
        <row r="30">
          <cell r="B30">
            <v>72270237</v>
          </cell>
        </row>
        <row r="32">
          <cell r="B32">
            <v>165153514</v>
          </cell>
        </row>
        <row r="33">
          <cell r="B33">
            <v>923319911</v>
          </cell>
        </row>
        <row r="34">
          <cell r="B34">
            <v>19189768</v>
          </cell>
        </row>
        <row r="36">
          <cell r="B36">
            <v>66999415</v>
          </cell>
        </row>
        <row r="37">
          <cell r="B37">
            <v>1064400</v>
          </cell>
        </row>
        <row r="38">
          <cell r="B38">
            <v>54433</v>
          </cell>
        </row>
        <row r="39">
          <cell r="B39">
            <v>39324170</v>
          </cell>
        </row>
        <row r="40">
          <cell r="B40">
            <v>7485461</v>
          </cell>
        </row>
        <row r="41">
          <cell r="B41">
            <v>1540000</v>
          </cell>
        </row>
        <row r="42">
          <cell r="B42">
            <v>2500000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P58"/>
  <sheetViews>
    <sheetView showGridLines="0" tabSelected="1" zoomScale="50" zoomScaleNormal="50" workbookViewId="0">
      <pane xSplit="1" topLeftCell="B1" activePane="topRight" state="frozen"/>
      <selection activeCell="A4" sqref="A4"/>
      <selection pane="topRight" activeCell="A7" sqref="A7:P7"/>
    </sheetView>
  </sheetViews>
  <sheetFormatPr baseColWidth="10" defaultColWidth="11.42578125" defaultRowHeight="15" x14ac:dyDescent="0.25"/>
  <cols>
    <col min="1" max="1" width="69.42578125" style="3" customWidth="1"/>
    <col min="2" max="2" width="17.5703125" style="1" customWidth="1"/>
    <col min="3" max="3" width="16.5703125" style="1" customWidth="1"/>
    <col min="4" max="8" width="17.140625" style="1" customWidth="1"/>
    <col min="9" max="9" width="17.140625" style="12" customWidth="1"/>
    <col min="10" max="10" width="17.140625" style="1" customWidth="1"/>
    <col min="11" max="11" width="22" style="1" customWidth="1"/>
    <col min="12" max="13" width="17.140625" style="1" customWidth="1"/>
    <col min="14" max="14" width="17.140625" style="12" customWidth="1"/>
    <col min="15" max="16" width="17.140625" style="1" customWidth="1"/>
    <col min="17" max="16384" width="11.42578125" style="1"/>
  </cols>
  <sheetData>
    <row r="6" spans="1:16" ht="35.25" customHeight="1" x14ac:dyDescent="0.25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</row>
    <row r="7" spans="1:16" ht="15" customHeight="1" x14ac:dyDescent="0.25">
      <c r="A7" s="50" t="s">
        <v>57</v>
      </c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</row>
    <row r="8" spans="1:16" ht="15.75" customHeight="1" x14ac:dyDescent="0.25">
      <c r="A8" s="52" t="s">
        <v>58</v>
      </c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</row>
    <row r="9" spans="1:16" ht="25.5" customHeight="1" x14ac:dyDescent="0.25">
      <c r="A9" s="48" t="s">
        <v>1</v>
      </c>
      <c r="B9" s="49" t="s">
        <v>16</v>
      </c>
      <c r="C9" s="49" t="s">
        <v>15</v>
      </c>
      <c r="D9" s="53" t="s">
        <v>20</v>
      </c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</row>
    <row r="10" spans="1:16" ht="25.5" customHeight="1" x14ac:dyDescent="0.25">
      <c r="A10" s="48"/>
      <c r="B10" s="49"/>
      <c r="C10" s="49"/>
      <c r="D10" s="35" t="s">
        <v>3</v>
      </c>
      <c r="E10" s="35" t="s">
        <v>4</v>
      </c>
      <c r="F10" s="35" t="s">
        <v>5</v>
      </c>
      <c r="G10" s="35" t="s">
        <v>6</v>
      </c>
      <c r="H10" s="35" t="s">
        <v>7</v>
      </c>
      <c r="I10" s="27" t="s">
        <v>8</v>
      </c>
      <c r="J10" s="35" t="s">
        <v>9</v>
      </c>
      <c r="K10" s="35" t="s">
        <v>10</v>
      </c>
      <c r="L10" s="35" t="s">
        <v>11</v>
      </c>
      <c r="M10" s="35" t="s">
        <v>12</v>
      </c>
      <c r="N10" s="27" t="s">
        <v>13</v>
      </c>
      <c r="O10" s="35" t="s">
        <v>14</v>
      </c>
      <c r="P10" s="35" t="s">
        <v>2</v>
      </c>
    </row>
    <row r="11" spans="1:16" ht="17.25" customHeight="1" x14ac:dyDescent="0.25">
      <c r="A11" s="14" t="s">
        <v>21</v>
      </c>
      <c r="B11" s="31"/>
      <c r="C11" s="31"/>
      <c r="D11" s="15"/>
      <c r="E11" s="6"/>
      <c r="F11" s="6"/>
      <c r="G11" s="6"/>
      <c r="H11" s="6"/>
      <c r="I11" s="11"/>
      <c r="J11" s="6"/>
      <c r="K11" s="6"/>
      <c r="L11" s="6"/>
      <c r="M11" s="6"/>
      <c r="N11" s="11"/>
      <c r="O11" s="6"/>
      <c r="P11" s="28"/>
    </row>
    <row r="12" spans="1:16" s="34" customFormat="1" ht="17.25" customHeight="1" x14ac:dyDescent="0.25">
      <c r="A12" s="16" t="s">
        <v>22</v>
      </c>
      <c r="B12" s="26">
        <f>SUM(B13:B16)</f>
        <v>791874189</v>
      </c>
      <c r="C12" s="26">
        <f>SUM(C13:C16)</f>
        <v>976201994.39999998</v>
      </c>
      <c r="D12" s="26">
        <f t="shared" ref="D12:H12" si="0">SUM(D13:D16)</f>
        <v>64168571.340000004</v>
      </c>
      <c r="E12" s="26">
        <f t="shared" si="0"/>
        <v>65028636.719999999</v>
      </c>
      <c r="F12" s="26">
        <f t="shared" si="0"/>
        <v>66989786.289999999</v>
      </c>
      <c r="G12" s="26">
        <f t="shared" si="0"/>
        <v>63186319.189999998</v>
      </c>
      <c r="H12" s="26">
        <f t="shared" si="0"/>
        <v>64711846.660000004</v>
      </c>
      <c r="I12" s="26">
        <f>SUM(I13:I16)</f>
        <v>64871959.810000002</v>
      </c>
      <c r="J12" s="26">
        <f t="shared" ref="J12:K12" si="1">SUM(J13:J16)</f>
        <v>88321249.409999996</v>
      </c>
      <c r="K12" s="26">
        <f t="shared" si="1"/>
        <v>89462717.379999995</v>
      </c>
      <c r="L12" s="26">
        <f t="shared" ref="L12" si="2">SUM(L13:L16)</f>
        <v>0</v>
      </c>
      <c r="M12" s="26">
        <f t="shared" ref="M12" si="3">SUM(M13:M16)</f>
        <v>0</v>
      </c>
      <c r="N12" s="26">
        <f t="shared" ref="N12" si="4">SUM(N13:N16)</f>
        <v>0</v>
      </c>
      <c r="O12" s="26">
        <f t="shared" ref="O12" si="5">SUM(O13:O16)</f>
        <v>0</v>
      </c>
      <c r="P12" s="29">
        <f>SUM(D12:O12)</f>
        <v>566741086.79999995</v>
      </c>
    </row>
    <row r="13" spans="1:16" ht="17.25" customHeight="1" x14ac:dyDescent="0.25">
      <c r="A13" s="17" t="s">
        <v>23</v>
      </c>
      <c r="B13" s="25">
        <f>[1]RefCCPCuenta!B9</f>
        <v>613603386</v>
      </c>
      <c r="C13" s="25">
        <v>727865423.39999998</v>
      </c>
      <c r="D13" s="15">
        <v>53891681.670000002</v>
      </c>
      <c r="E13" s="18">
        <v>53688265</v>
      </c>
      <c r="F13" s="8">
        <v>55843791.740000002</v>
      </c>
      <c r="G13" s="18">
        <v>52815938.759999998</v>
      </c>
      <c r="H13" s="18">
        <v>53819651.130000003</v>
      </c>
      <c r="I13" s="8">
        <v>53956913.359999999</v>
      </c>
      <c r="J13" s="18">
        <v>53566932.009999998</v>
      </c>
      <c r="K13" s="8">
        <v>53212971.5</v>
      </c>
      <c r="L13" s="8"/>
      <c r="M13" s="8"/>
      <c r="N13" s="8"/>
      <c r="O13" s="19"/>
      <c r="P13" s="30">
        <f t="shared" ref="P13:P46" si="6">SUM(D13:O13)</f>
        <v>430796145.17000002</v>
      </c>
    </row>
    <row r="14" spans="1:16" ht="17.25" customHeight="1" x14ac:dyDescent="0.25">
      <c r="A14" s="17" t="s">
        <v>24</v>
      </c>
      <c r="B14" s="25">
        <f>[1]RefCCPCuenta!B10</f>
        <v>72909222</v>
      </c>
      <c r="C14" s="25">
        <v>144133446</v>
      </c>
      <c r="D14" s="15">
        <v>2162900</v>
      </c>
      <c r="E14" s="18">
        <v>2592900</v>
      </c>
      <c r="F14" s="8">
        <v>2458300</v>
      </c>
      <c r="G14" s="18">
        <v>2282900</v>
      </c>
      <c r="H14" s="18">
        <v>2252900</v>
      </c>
      <c r="I14" s="8">
        <v>2192900</v>
      </c>
      <c r="J14" s="18">
        <v>26235825</v>
      </c>
      <c r="K14" s="8">
        <v>27337935.879999999</v>
      </c>
      <c r="L14" s="8"/>
      <c r="M14" s="8"/>
      <c r="N14" s="8"/>
      <c r="O14" s="19"/>
      <c r="P14" s="30">
        <f t="shared" si="6"/>
        <v>67516560.879999995</v>
      </c>
    </row>
    <row r="15" spans="1:16" ht="17.25" customHeight="1" x14ac:dyDescent="0.25">
      <c r="A15" s="17" t="s">
        <v>25</v>
      </c>
      <c r="B15" s="25">
        <f>[1]RefCCPCuenta!B11</f>
        <v>6127200</v>
      </c>
      <c r="C15" s="25">
        <v>6127200</v>
      </c>
      <c r="D15" s="15">
        <v>0</v>
      </c>
      <c r="E15" s="18">
        <v>664200</v>
      </c>
      <c r="F15" s="8">
        <v>637200</v>
      </c>
      <c r="G15" s="18">
        <v>49800</v>
      </c>
      <c r="H15" s="8">
        <v>566600</v>
      </c>
      <c r="I15" s="8">
        <v>671600</v>
      </c>
      <c r="J15" s="18">
        <v>470400</v>
      </c>
      <c r="K15" s="8">
        <v>940200</v>
      </c>
      <c r="L15" s="8"/>
      <c r="M15" s="8"/>
      <c r="N15" s="8"/>
      <c r="O15" s="19"/>
      <c r="P15" s="30">
        <f t="shared" si="6"/>
        <v>4000000</v>
      </c>
    </row>
    <row r="16" spans="1:16" ht="17.25" customHeight="1" x14ac:dyDescent="0.25">
      <c r="A16" s="17" t="s">
        <v>26</v>
      </c>
      <c r="B16" s="25">
        <f>[1]RefCCPCuenta!B12</f>
        <v>99234381</v>
      </c>
      <c r="C16" s="25">
        <v>98075925</v>
      </c>
      <c r="D16" s="15">
        <v>8113989.6699999999</v>
      </c>
      <c r="E16" s="18">
        <v>8083271.7199999997</v>
      </c>
      <c r="F16" s="8">
        <v>8050494.5499999998</v>
      </c>
      <c r="G16" s="18">
        <v>8037680.4299999997</v>
      </c>
      <c r="H16" s="20">
        <v>8072695.5300000003</v>
      </c>
      <c r="I16" s="21">
        <v>8050546.4500000002</v>
      </c>
      <c r="J16" s="19">
        <v>8048092.4000000004</v>
      </c>
      <c r="K16" s="22">
        <v>7971610</v>
      </c>
      <c r="L16" s="8"/>
      <c r="M16" s="8"/>
      <c r="N16" s="8"/>
      <c r="O16" s="19"/>
      <c r="P16" s="30">
        <f t="shared" si="6"/>
        <v>64428380.75</v>
      </c>
    </row>
    <row r="17" spans="1:16" s="34" customFormat="1" ht="17.25" customHeight="1" x14ac:dyDescent="0.25">
      <c r="A17" s="16" t="s">
        <v>27</v>
      </c>
      <c r="B17" s="26">
        <f>SUM(B18:B26)</f>
        <v>200848906</v>
      </c>
      <c r="C17" s="26">
        <f>SUM(C18:C26)</f>
        <v>182907215.37</v>
      </c>
      <c r="D17" s="26">
        <f t="shared" ref="D17:O17" si="7">SUM(D18:D26)</f>
        <v>3555933.7600000002</v>
      </c>
      <c r="E17" s="26">
        <f t="shared" si="7"/>
        <v>4160930.0599999996</v>
      </c>
      <c r="F17" s="26">
        <f t="shared" si="7"/>
        <v>14445724.199999999</v>
      </c>
      <c r="G17" s="26">
        <f t="shared" si="7"/>
        <v>13821186.210000001</v>
      </c>
      <c r="H17" s="26">
        <f t="shared" si="7"/>
        <v>8126391.6700000009</v>
      </c>
      <c r="I17" s="26">
        <f t="shared" si="7"/>
        <v>10096140.16</v>
      </c>
      <c r="J17" s="26">
        <f t="shared" si="7"/>
        <v>11295958.619999999</v>
      </c>
      <c r="K17" s="26">
        <f t="shared" si="7"/>
        <v>11090452.869999999</v>
      </c>
      <c r="L17" s="26">
        <f t="shared" si="7"/>
        <v>0</v>
      </c>
      <c r="M17" s="26">
        <f t="shared" si="7"/>
        <v>0</v>
      </c>
      <c r="N17" s="26">
        <f t="shared" si="7"/>
        <v>0</v>
      </c>
      <c r="O17" s="26">
        <f t="shared" si="7"/>
        <v>0</v>
      </c>
      <c r="P17" s="29">
        <f t="shared" si="6"/>
        <v>76592717.549999997</v>
      </c>
    </row>
    <row r="18" spans="1:16" s="36" customFormat="1" ht="17.25" customHeight="1" x14ac:dyDescent="0.25">
      <c r="A18" s="17" t="s">
        <v>28</v>
      </c>
      <c r="B18" s="25">
        <f>[1]RefCCPCuenta!B14</f>
        <v>26040400</v>
      </c>
      <c r="C18" s="25">
        <v>26040400</v>
      </c>
      <c r="D18" s="15">
        <v>2326577.66</v>
      </c>
      <c r="E18" s="32">
        <v>2093101.75</v>
      </c>
      <c r="F18" s="32">
        <v>2221299.65</v>
      </c>
      <c r="G18" s="32">
        <v>2122845.1800000002</v>
      </c>
      <c r="H18" s="8">
        <v>2130607.9500000002</v>
      </c>
      <c r="I18" s="8">
        <v>2181143.38</v>
      </c>
      <c r="J18" s="8">
        <v>2452719.5499999998</v>
      </c>
      <c r="K18" s="8">
        <v>2431307.5</v>
      </c>
      <c r="L18" s="8"/>
      <c r="M18" s="8"/>
      <c r="N18" s="8"/>
      <c r="O18" s="19"/>
      <c r="P18" s="30">
        <f>SUM(D18:O18)</f>
        <v>17959602.620000001</v>
      </c>
    </row>
    <row r="19" spans="1:16" ht="17.25" customHeight="1" x14ac:dyDescent="0.25">
      <c r="A19" s="17" t="s">
        <v>29</v>
      </c>
      <c r="B19" s="25">
        <f>[1]RefCCPCuenta!B15</f>
        <v>11478264</v>
      </c>
      <c r="C19" s="25">
        <v>12401769.369999999</v>
      </c>
      <c r="D19" s="15">
        <v>0</v>
      </c>
      <c r="E19" s="18">
        <v>0</v>
      </c>
      <c r="F19" s="8">
        <v>0</v>
      </c>
      <c r="G19" s="18">
        <v>1027095.6</v>
      </c>
      <c r="H19" s="18">
        <v>2522485.44</v>
      </c>
      <c r="I19" s="8">
        <v>219671.34</v>
      </c>
      <c r="J19" s="18">
        <v>422989.02</v>
      </c>
      <c r="K19" s="18">
        <v>350734.25</v>
      </c>
      <c r="L19" s="8"/>
      <c r="M19" s="8"/>
      <c r="N19" s="8"/>
      <c r="O19" s="19"/>
      <c r="P19" s="30">
        <f t="shared" si="6"/>
        <v>4542975.6500000004</v>
      </c>
    </row>
    <row r="20" spans="1:16" ht="17.25" customHeight="1" x14ac:dyDescent="0.25">
      <c r="A20" s="17" t="s">
        <v>30</v>
      </c>
      <c r="B20" s="25">
        <f>[1]RefCCPCuenta!B16</f>
        <v>11203507</v>
      </c>
      <c r="C20" s="25">
        <v>20486963</v>
      </c>
      <c r="D20" s="15">
        <v>0</v>
      </c>
      <c r="E20" s="18">
        <v>487252.5</v>
      </c>
      <c r="F20" s="8">
        <v>5949697.5</v>
      </c>
      <c r="G20" s="18">
        <v>1347922.16</v>
      </c>
      <c r="H20" s="18">
        <v>1183877.5</v>
      </c>
      <c r="I20" s="8">
        <v>2357197.5</v>
      </c>
      <c r="J20" s="18">
        <v>65250</v>
      </c>
      <c r="K20" s="18">
        <v>3256235</v>
      </c>
      <c r="L20" s="8"/>
      <c r="M20" s="8"/>
      <c r="N20" s="8"/>
      <c r="O20" s="19"/>
      <c r="P20" s="30">
        <f t="shared" si="6"/>
        <v>14647432.16</v>
      </c>
    </row>
    <row r="21" spans="1:16" ht="17.25" customHeight="1" x14ac:dyDescent="0.25">
      <c r="A21" s="17" t="s">
        <v>31</v>
      </c>
      <c r="B21" s="25">
        <f>[1]RefCCPCuenta!B17</f>
        <v>2549940</v>
      </c>
      <c r="C21" s="25">
        <v>3029807</v>
      </c>
      <c r="D21" s="15">
        <v>0</v>
      </c>
      <c r="E21" s="18">
        <v>0</v>
      </c>
      <c r="F21" s="8">
        <v>1783619.62</v>
      </c>
      <c r="G21" s="18">
        <v>475064.36</v>
      </c>
      <c r="H21" s="18">
        <v>0</v>
      </c>
      <c r="I21" s="8">
        <v>0</v>
      </c>
      <c r="J21" s="20">
        <v>0</v>
      </c>
      <c r="K21" s="18">
        <v>340000</v>
      </c>
      <c r="L21" s="8"/>
      <c r="M21" s="8"/>
      <c r="N21" s="8"/>
      <c r="O21" s="19"/>
      <c r="P21" s="30">
        <f t="shared" si="6"/>
        <v>2598683.98</v>
      </c>
    </row>
    <row r="22" spans="1:16" ht="17.25" customHeight="1" x14ac:dyDescent="0.25">
      <c r="A22" s="17" t="s">
        <v>32</v>
      </c>
      <c r="B22" s="25">
        <f>[1]RefCCPCuenta!B18</f>
        <v>22980000</v>
      </c>
      <c r="C22" s="25">
        <v>22685000</v>
      </c>
      <c r="D22" s="15">
        <v>1089298.8700000001</v>
      </c>
      <c r="E22" s="18">
        <v>1104051.8400000001</v>
      </c>
      <c r="F22" s="8">
        <v>1491245.52</v>
      </c>
      <c r="G22" s="18">
        <v>1608564.62</v>
      </c>
      <c r="H22" s="18">
        <v>1756013.73</v>
      </c>
      <c r="I22" s="8">
        <v>1788286.6</v>
      </c>
      <c r="J22" s="20">
        <v>3675565.9</v>
      </c>
      <c r="K22" s="18">
        <v>1917683.71</v>
      </c>
      <c r="L22" s="8"/>
      <c r="M22" s="8"/>
      <c r="N22" s="8"/>
      <c r="O22" s="19"/>
      <c r="P22" s="30">
        <f t="shared" si="6"/>
        <v>14430710.789999999</v>
      </c>
    </row>
    <row r="23" spans="1:16" ht="17.25" customHeight="1" x14ac:dyDescent="0.25">
      <c r="A23" s="17" t="s">
        <v>33</v>
      </c>
      <c r="B23" s="25">
        <f>[1]RefCCPCuenta!B19</f>
        <v>11700000</v>
      </c>
      <c r="C23" s="25">
        <v>11700000</v>
      </c>
      <c r="D23" s="15">
        <v>140057.23000000001</v>
      </c>
      <c r="E23" s="18">
        <v>460003.97</v>
      </c>
      <c r="F23" s="8">
        <v>468825.63</v>
      </c>
      <c r="G23" s="18">
        <v>7232614.29</v>
      </c>
      <c r="H23" s="18">
        <v>508037.05</v>
      </c>
      <c r="I23" s="8">
        <v>490532.56</v>
      </c>
      <c r="J23" s="18">
        <v>486002.1</v>
      </c>
      <c r="K23" s="8">
        <v>562092.38</v>
      </c>
      <c r="L23" s="8"/>
      <c r="M23" s="8"/>
      <c r="N23" s="8"/>
      <c r="O23" s="19"/>
      <c r="P23" s="30">
        <f t="shared" si="6"/>
        <v>10348165.210000001</v>
      </c>
    </row>
    <row r="24" spans="1:16" ht="17.25" customHeight="1" x14ac:dyDescent="0.25">
      <c r="A24" s="17" t="s">
        <v>34</v>
      </c>
      <c r="B24" s="25">
        <f>[1]RefCCPCuenta!B20</f>
        <v>13949842</v>
      </c>
      <c r="C24" s="25">
        <v>23150342</v>
      </c>
      <c r="D24" s="15">
        <v>0</v>
      </c>
      <c r="E24" s="18">
        <v>16520</v>
      </c>
      <c r="F24" s="8">
        <v>790536.28</v>
      </c>
      <c r="G24" s="18">
        <v>0</v>
      </c>
      <c r="H24" s="18">
        <v>0</v>
      </c>
      <c r="I24" s="8">
        <v>435714.3</v>
      </c>
      <c r="J24" s="18">
        <v>115085.4</v>
      </c>
      <c r="K24" s="8">
        <v>1496974.59</v>
      </c>
      <c r="L24" s="8"/>
      <c r="M24" s="8"/>
      <c r="N24" s="8"/>
      <c r="O24" s="19"/>
      <c r="P24" s="30">
        <f t="shared" si="6"/>
        <v>2854830.5700000003</v>
      </c>
    </row>
    <row r="25" spans="1:16" ht="17.25" customHeight="1" x14ac:dyDescent="0.25">
      <c r="A25" s="17" t="s">
        <v>35</v>
      </c>
      <c r="B25" s="25">
        <f>[1]RefCCPCuenta!B21</f>
        <v>91250295</v>
      </c>
      <c r="C25" s="25">
        <v>51466776</v>
      </c>
      <c r="D25" s="15">
        <v>0</v>
      </c>
      <c r="E25" s="18">
        <v>0</v>
      </c>
      <c r="F25" s="8">
        <v>1390040</v>
      </c>
      <c r="G25" s="18">
        <v>7080</v>
      </c>
      <c r="H25" s="18">
        <v>25370</v>
      </c>
      <c r="I25" s="8">
        <v>2548664.48</v>
      </c>
      <c r="J25" s="18">
        <v>1606192.65</v>
      </c>
      <c r="K25" s="8">
        <v>609071.04</v>
      </c>
      <c r="L25" s="8"/>
      <c r="M25" s="8"/>
      <c r="N25" s="8"/>
      <c r="O25" s="19"/>
      <c r="P25" s="30">
        <f t="shared" si="6"/>
        <v>6186418.1699999999</v>
      </c>
    </row>
    <row r="26" spans="1:16" ht="17.25" customHeight="1" x14ac:dyDescent="0.25">
      <c r="A26" s="17" t="s">
        <v>36</v>
      </c>
      <c r="B26" s="25">
        <f>[1]RefCCPCuenta!B22</f>
        <v>9696658</v>
      </c>
      <c r="C26" s="25">
        <v>11946158</v>
      </c>
      <c r="D26" s="15">
        <v>0</v>
      </c>
      <c r="E26" s="18">
        <v>0</v>
      </c>
      <c r="F26" s="8">
        <v>350460</v>
      </c>
      <c r="G26" s="18">
        <v>0</v>
      </c>
      <c r="H26" s="18">
        <v>0</v>
      </c>
      <c r="I26" s="8">
        <v>74930</v>
      </c>
      <c r="J26" s="18">
        <v>2472154</v>
      </c>
      <c r="K26" s="24">
        <v>126354.4</v>
      </c>
      <c r="L26" s="8"/>
      <c r="M26" s="8"/>
      <c r="N26" s="8"/>
      <c r="O26" s="19"/>
      <c r="P26" s="30">
        <f t="shared" si="6"/>
        <v>3023898.4</v>
      </c>
    </row>
    <row r="27" spans="1:16" s="34" customFormat="1" ht="17.25" customHeight="1" x14ac:dyDescent="0.25">
      <c r="A27" s="16" t="s">
        <v>37</v>
      </c>
      <c r="B27" s="26">
        <f>SUM(B28:B34)</f>
        <v>292752680</v>
      </c>
      <c r="C27" s="26">
        <f>SUM(C28:C34)</f>
        <v>79845199</v>
      </c>
      <c r="D27" s="26">
        <f t="shared" ref="D27:O27" si="8">SUM(D28:D34)</f>
        <v>0</v>
      </c>
      <c r="E27" s="26">
        <f t="shared" si="8"/>
        <v>0</v>
      </c>
      <c r="F27" s="26">
        <f t="shared" si="8"/>
        <v>627740.79999999993</v>
      </c>
      <c r="G27" s="26">
        <f t="shared" si="8"/>
        <v>876000.38</v>
      </c>
      <c r="H27" s="26">
        <f t="shared" si="8"/>
        <v>1289525.1200000001</v>
      </c>
      <c r="I27" s="26">
        <f t="shared" si="8"/>
        <v>662836.63</v>
      </c>
      <c r="J27" s="26">
        <v>499801.59999999998</v>
      </c>
      <c r="K27" s="26">
        <v>155100.91</v>
      </c>
      <c r="L27" s="26">
        <f t="shared" si="8"/>
        <v>0</v>
      </c>
      <c r="M27" s="26">
        <f t="shared" si="8"/>
        <v>0</v>
      </c>
      <c r="N27" s="26">
        <f t="shared" si="8"/>
        <v>0</v>
      </c>
      <c r="O27" s="26">
        <f t="shared" si="8"/>
        <v>0</v>
      </c>
      <c r="P27" s="29">
        <f t="shared" si="6"/>
        <v>4111005.44</v>
      </c>
    </row>
    <row r="28" spans="1:16" s="36" customFormat="1" ht="17.25" customHeight="1" x14ac:dyDescent="0.25">
      <c r="A28" s="17" t="s">
        <v>38</v>
      </c>
      <c r="B28" s="25">
        <f>[1]RefCCPCuenta!B24</f>
        <v>59001773</v>
      </c>
      <c r="C28" s="33">
        <v>2841977.2</v>
      </c>
      <c r="D28" s="15">
        <v>0</v>
      </c>
      <c r="E28" s="32">
        <v>0</v>
      </c>
      <c r="F28" s="32">
        <v>87348</v>
      </c>
      <c r="G28" s="32">
        <v>45058.3</v>
      </c>
      <c r="H28" s="8">
        <v>133080</v>
      </c>
      <c r="I28" s="8">
        <v>40136</v>
      </c>
      <c r="J28" s="8">
        <v>266360.90000000002</v>
      </c>
      <c r="K28" s="8">
        <v>30190.3</v>
      </c>
      <c r="L28" s="8"/>
      <c r="M28" s="8"/>
      <c r="N28" s="8"/>
      <c r="O28" s="19"/>
      <c r="P28" s="30">
        <f t="shared" si="6"/>
        <v>602173.5</v>
      </c>
    </row>
    <row r="29" spans="1:16" ht="17.25" customHeight="1" x14ac:dyDescent="0.25">
      <c r="A29" s="17" t="s">
        <v>39</v>
      </c>
      <c r="B29" s="25">
        <f>[1]RefCCPCuenta!B25</f>
        <v>2234708</v>
      </c>
      <c r="C29" s="33">
        <v>54056.4</v>
      </c>
      <c r="D29" s="15">
        <v>0</v>
      </c>
      <c r="E29" s="18">
        <v>0</v>
      </c>
      <c r="F29" s="8">
        <v>0</v>
      </c>
      <c r="G29" s="18">
        <v>0</v>
      </c>
      <c r="H29" s="18">
        <v>0</v>
      </c>
      <c r="I29" s="8">
        <v>0</v>
      </c>
      <c r="J29" s="18">
        <v>0</v>
      </c>
      <c r="K29" s="8">
        <v>0</v>
      </c>
      <c r="L29" s="8"/>
      <c r="M29" s="8"/>
      <c r="N29" s="8"/>
      <c r="O29" s="19"/>
      <c r="P29" s="30">
        <f t="shared" si="6"/>
        <v>0</v>
      </c>
    </row>
    <row r="30" spans="1:16" ht="17.25" customHeight="1" x14ac:dyDescent="0.25">
      <c r="A30" s="17" t="s">
        <v>40</v>
      </c>
      <c r="B30" s="25">
        <f>[1]RefCCPCuenta!B26</f>
        <v>105172146</v>
      </c>
      <c r="C30" s="33">
        <v>5542712.8899999997</v>
      </c>
      <c r="D30" s="15">
        <v>0</v>
      </c>
      <c r="E30" s="18">
        <v>0</v>
      </c>
      <c r="F30" s="8">
        <v>0</v>
      </c>
      <c r="G30" s="18">
        <v>0</v>
      </c>
      <c r="H30" s="18">
        <v>0</v>
      </c>
      <c r="I30" s="8">
        <v>202842</v>
      </c>
      <c r="J30" s="18">
        <v>24150</v>
      </c>
      <c r="K30" s="8">
        <v>24800</v>
      </c>
      <c r="L30" s="8"/>
      <c r="M30" s="8"/>
      <c r="N30" s="8"/>
      <c r="O30" s="19"/>
      <c r="P30" s="30">
        <f t="shared" si="6"/>
        <v>251792</v>
      </c>
    </row>
    <row r="31" spans="1:16" ht="17.25" customHeight="1" x14ac:dyDescent="0.25">
      <c r="A31" s="17" t="s">
        <v>41</v>
      </c>
      <c r="B31" s="25">
        <f>[1]RefCCPCuenta!B27</f>
        <v>4497039</v>
      </c>
      <c r="C31" s="33">
        <v>4034039</v>
      </c>
      <c r="D31" s="15">
        <v>0</v>
      </c>
      <c r="E31" s="18">
        <v>0</v>
      </c>
      <c r="F31" s="8">
        <v>535153.6</v>
      </c>
      <c r="G31" s="18">
        <v>0</v>
      </c>
      <c r="H31" s="18">
        <v>429189.6</v>
      </c>
      <c r="I31" s="8">
        <v>0</v>
      </c>
      <c r="J31" s="18">
        <v>0</v>
      </c>
      <c r="K31" s="8">
        <v>0</v>
      </c>
      <c r="L31" s="8"/>
      <c r="M31" s="8"/>
      <c r="N31" s="8"/>
      <c r="O31" s="19"/>
      <c r="P31" s="30">
        <f t="shared" si="6"/>
        <v>964343.2</v>
      </c>
    </row>
    <row r="32" spans="1:16" ht="17.25" customHeight="1" x14ac:dyDescent="0.25">
      <c r="A32" s="17" t="s">
        <v>42</v>
      </c>
      <c r="B32" s="25">
        <f>[1]RefCCPCuenta!B28</f>
        <v>2426754</v>
      </c>
      <c r="C32" s="33">
        <v>3047048.68</v>
      </c>
      <c r="D32" s="15">
        <v>0</v>
      </c>
      <c r="E32" s="18">
        <v>0</v>
      </c>
      <c r="F32" s="8">
        <v>0</v>
      </c>
      <c r="G32" s="18">
        <v>0</v>
      </c>
      <c r="H32" s="18">
        <v>531000</v>
      </c>
      <c r="I32" s="21">
        <v>0</v>
      </c>
      <c r="J32" s="18">
        <v>0</v>
      </c>
      <c r="K32" s="8">
        <v>0</v>
      </c>
      <c r="L32" s="8"/>
      <c r="M32" s="8"/>
      <c r="N32" s="21"/>
      <c r="O32" s="19"/>
      <c r="P32" s="30">
        <f t="shared" si="6"/>
        <v>531000</v>
      </c>
    </row>
    <row r="33" spans="1:16" ht="17.25" customHeight="1" x14ac:dyDescent="0.25">
      <c r="A33" s="17" t="s">
        <v>43</v>
      </c>
      <c r="B33" s="25">
        <f>[1]RefCCPCuenta!B29</f>
        <v>47150023</v>
      </c>
      <c r="C33" s="33">
        <v>46477018</v>
      </c>
      <c r="D33" s="15">
        <v>0</v>
      </c>
      <c r="E33" s="18">
        <v>0</v>
      </c>
      <c r="F33" s="8">
        <v>0</v>
      </c>
      <c r="G33" s="18">
        <v>0</v>
      </c>
      <c r="H33" s="18">
        <v>0</v>
      </c>
      <c r="I33" s="8">
        <v>0</v>
      </c>
      <c r="J33" s="18">
        <v>0</v>
      </c>
      <c r="K33" s="8">
        <v>0</v>
      </c>
      <c r="L33" s="8"/>
      <c r="M33" s="8"/>
      <c r="N33" s="8"/>
      <c r="O33" s="19"/>
      <c r="P33" s="30">
        <f t="shared" si="6"/>
        <v>0</v>
      </c>
    </row>
    <row r="34" spans="1:16" ht="17.25" customHeight="1" x14ac:dyDescent="0.25">
      <c r="A34" s="17" t="s">
        <v>44</v>
      </c>
      <c r="B34" s="25">
        <f>[1]RefCCPCuenta!B30</f>
        <v>72270237</v>
      </c>
      <c r="C34" s="33">
        <v>17848346.829999998</v>
      </c>
      <c r="D34" s="15">
        <v>0</v>
      </c>
      <c r="E34" s="18">
        <v>0</v>
      </c>
      <c r="F34" s="8">
        <v>5239.2</v>
      </c>
      <c r="G34" s="18">
        <v>830942.08</v>
      </c>
      <c r="H34" s="18">
        <v>196255.52</v>
      </c>
      <c r="I34" s="8">
        <v>419858.63</v>
      </c>
      <c r="J34" s="18">
        <v>209290.7</v>
      </c>
      <c r="K34" s="8">
        <v>100110.61</v>
      </c>
      <c r="L34" s="8"/>
      <c r="M34" s="8"/>
      <c r="N34" s="8"/>
      <c r="O34" s="19"/>
      <c r="P34" s="30">
        <f t="shared" si="6"/>
        <v>1761696.74</v>
      </c>
    </row>
    <row r="35" spans="1:16" s="34" customFormat="1" ht="17.25" customHeight="1" x14ac:dyDescent="0.25">
      <c r="A35" s="16" t="s">
        <v>45</v>
      </c>
      <c r="B35" s="26">
        <f>SUM(B36:B38)</f>
        <v>1107663193</v>
      </c>
      <c r="C35" s="26">
        <f>SUM(C36:C38)</f>
        <v>1112953743</v>
      </c>
      <c r="D35" s="26">
        <f t="shared" ref="D35:O35" si="9">SUM(D36:D38)</f>
        <v>70258547.5</v>
      </c>
      <c r="E35" s="26">
        <f t="shared" si="9"/>
        <v>95726810.170000002</v>
      </c>
      <c r="F35" s="26">
        <f t="shared" si="9"/>
        <v>61515926.210000001</v>
      </c>
      <c r="G35" s="26">
        <f t="shared" si="9"/>
        <v>118517501.16</v>
      </c>
      <c r="H35" s="26">
        <f t="shared" si="9"/>
        <v>79647058.5</v>
      </c>
      <c r="I35" s="26">
        <f t="shared" si="9"/>
        <v>70637008.5</v>
      </c>
      <c r="J35" s="26">
        <v>92182094.519999996</v>
      </c>
      <c r="K35" s="26">
        <v>124526265.14</v>
      </c>
      <c r="L35" s="26">
        <f t="shared" si="9"/>
        <v>0</v>
      </c>
      <c r="M35" s="26">
        <f t="shared" si="9"/>
        <v>0</v>
      </c>
      <c r="N35" s="26">
        <f t="shared" si="9"/>
        <v>0</v>
      </c>
      <c r="O35" s="26">
        <f t="shared" si="9"/>
        <v>0</v>
      </c>
      <c r="P35" s="29">
        <f t="shared" si="6"/>
        <v>713011211.70000005</v>
      </c>
    </row>
    <row r="36" spans="1:16" ht="17.25" customHeight="1" x14ac:dyDescent="0.25">
      <c r="A36" s="17" t="s">
        <v>46</v>
      </c>
      <c r="B36" s="25">
        <f>[1]RefCCPCuenta!B32</f>
        <v>165153514</v>
      </c>
      <c r="C36" s="25">
        <v>173153514</v>
      </c>
      <c r="D36" s="15">
        <v>0</v>
      </c>
      <c r="E36" s="18">
        <v>399000</v>
      </c>
      <c r="F36" s="8">
        <v>874615</v>
      </c>
      <c r="G36" s="18">
        <v>48258953.659999996</v>
      </c>
      <c r="H36" s="20">
        <v>9388511</v>
      </c>
      <c r="I36" s="21">
        <v>378461</v>
      </c>
      <c r="J36" s="19">
        <v>21606742.5</v>
      </c>
      <c r="K36" s="8">
        <v>789493</v>
      </c>
      <c r="L36" s="8"/>
      <c r="M36" s="8"/>
      <c r="N36" s="21"/>
      <c r="O36" s="19"/>
      <c r="P36" s="30">
        <f t="shared" si="6"/>
        <v>81695776.159999996</v>
      </c>
    </row>
    <row r="37" spans="1:16" ht="17.25" customHeight="1" x14ac:dyDescent="0.25">
      <c r="A37" s="17" t="s">
        <v>47</v>
      </c>
      <c r="B37" s="25">
        <f>[1]RefCCPCuenta!B33</f>
        <v>923319911</v>
      </c>
      <c r="C37" s="25">
        <v>923319911</v>
      </c>
      <c r="D37" s="15">
        <v>70258547.5</v>
      </c>
      <c r="E37" s="18">
        <v>95327810.170000002</v>
      </c>
      <c r="F37" s="8">
        <v>45189284.829999998</v>
      </c>
      <c r="G37" s="18">
        <v>70258547.5</v>
      </c>
      <c r="H37" s="18">
        <v>70258547.5</v>
      </c>
      <c r="I37" s="8">
        <v>70258547.5</v>
      </c>
      <c r="J37" s="18">
        <v>70258547.5</v>
      </c>
      <c r="K37" s="8">
        <v>123736772.14</v>
      </c>
      <c r="L37" s="8"/>
      <c r="M37" s="8"/>
      <c r="N37" s="8"/>
      <c r="O37" s="19"/>
      <c r="P37" s="30">
        <f t="shared" si="6"/>
        <v>615546604.63999999</v>
      </c>
    </row>
    <row r="38" spans="1:16" ht="17.25" customHeight="1" x14ac:dyDescent="0.25">
      <c r="A38" s="17" t="s">
        <v>48</v>
      </c>
      <c r="B38" s="25">
        <f>[1]RefCCPCuenta!B34</f>
        <v>19189768</v>
      </c>
      <c r="C38" s="25">
        <v>16480318</v>
      </c>
      <c r="D38" s="15">
        <v>0</v>
      </c>
      <c r="E38" s="32">
        <v>0</v>
      </c>
      <c r="F38" s="32">
        <v>15452026.380000001</v>
      </c>
      <c r="G38" s="23">
        <v>0</v>
      </c>
      <c r="H38" s="7">
        <v>0</v>
      </c>
      <c r="I38" s="7">
        <v>0</v>
      </c>
      <c r="J38" s="7">
        <v>316804.52</v>
      </c>
      <c r="K38" s="7">
        <v>0</v>
      </c>
      <c r="L38" s="7"/>
      <c r="M38" s="7"/>
      <c r="N38" s="7"/>
      <c r="O38" s="19"/>
      <c r="P38" s="29">
        <f t="shared" si="6"/>
        <v>15768830.9</v>
      </c>
    </row>
    <row r="39" spans="1:16" s="34" customFormat="1" ht="17.25" customHeight="1" x14ac:dyDescent="0.25">
      <c r="A39" s="16" t="s">
        <v>49</v>
      </c>
      <c r="B39" s="26">
        <f>SUM(B40:B46)</f>
        <v>118967879</v>
      </c>
      <c r="C39" s="26">
        <f>SUM(C40:C46)</f>
        <v>87680611</v>
      </c>
      <c r="D39" s="26">
        <f t="shared" ref="D39:O39" si="10">SUM(D40:D46)</f>
        <v>0</v>
      </c>
      <c r="E39" s="26">
        <f t="shared" si="10"/>
        <v>0</v>
      </c>
      <c r="F39" s="26">
        <f t="shared" si="10"/>
        <v>1049061.72</v>
      </c>
      <c r="G39" s="26">
        <f t="shared" si="10"/>
        <v>1766476.28</v>
      </c>
      <c r="H39" s="26">
        <f t="shared" si="10"/>
        <v>1796816.09</v>
      </c>
      <c r="I39" s="26">
        <f t="shared" si="10"/>
        <v>2976544.6</v>
      </c>
      <c r="J39" s="26">
        <v>1553939.63</v>
      </c>
      <c r="K39" s="26">
        <v>397359.56</v>
      </c>
      <c r="L39" s="26">
        <f t="shared" si="10"/>
        <v>0</v>
      </c>
      <c r="M39" s="26">
        <f t="shared" si="10"/>
        <v>0</v>
      </c>
      <c r="N39" s="26">
        <f t="shared" si="10"/>
        <v>0</v>
      </c>
      <c r="O39" s="26">
        <f t="shared" si="10"/>
        <v>0</v>
      </c>
      <c r="P39" s="29">
        <f t="shared" si="6"/>
        <v>9540197.8800000008</v>
      </c>
    </row>
    <row r="40" spans="1:16" ht="17.25" customHeight="1" x14ac:dyDescent="0.25">
      <c r="A40" s="17" t="s">
        <v>50</v>
      </c>
      <c r="B40" s="25">
        <f>[1]RefCCPCuenta!B36</f>
        <v>66999415</v>
      </c>
      <c r="C40" s="33">
        <v>28279686.530000001</v>
      </c>
      <c r="D40" s="15">
        <v>0</v>
      </c>
      <c r="E40" s="18">
        <v>0</v>
      </c>
      <c r="F40" s="8">
        <v>0</v>
      </c>
      <c r="G40" s="18">
        <v>110920</v>
      </c>
      <c r="H40" s="18">
        <v>1756814.09</v>
      </c>
      <c r="I40" s="8">
        <v>2976544.6</v>
      </c>
      <c r="J40" s="18">
        <v>181134.72</v>
      </c>
      <c r="K40" s="8">
        <v>0</v>
      </c>
      <c r="L40" s="8"/>
      <c r="M40" s="8"/>
      <c r="N40" s="8"/>
      <c r="O40" s="19"/>
      <c r="P40" s="30">
        <f t="shared" si="6"/>
        <v>5025413.41</v>
      </c>
    </row>
    <row r="41" spans="1:16" ht="17.25" customHeight="1" x14ac:dyDescent="0.25">
      <c r="A41" s="17" t="s">
        <v>51</v>
      </c>
      <c r="B41" s="25">
        <f>[1]RefCCPCuenta!B37</f>
        <v>1064400</v>
      </c>
      <c r="C41" s="33">
        <v>3545288.21</v>
      </c>
      <c r="D41" s="15">
        <v>0</v>
      </c>
      <c r="E41" s="18">
        <v>0</v>
      </c>
      <c r="F41" s="8">
        <v>0</v>
      </c>
      <c r="G41" s="18">
        <v>0</v>
      </c>
      <c r="H41" s="18">
        <v>0</v>
      </c>
      <c r="I41" s="8">
        <v>0</v>
      </c>
      <c r="J41" s="19">
        <v>240004.92</v>
      </c>
      <c r="K41" s="8">
        <v>99999.56</v>
      </c>
      <c r="L41" s="8"/>
      <c r="M41" s="8"/>
      <c r="N41" s="8"/>
      <c r="O41" s="19"/>
      <c r="P41" s="30">
        <f t="shared" si="6"/>
        <v>340004.48</v>
      </c>
    </row>
    <row r="42" spans="1:16" ht="17.25" customHeight="1" x14ac:dyDescent="0.25">
      <c r="A42" s="17" t="s">
        <v>52</v>
      </c>
      <c r="B42" s="25">
        <f>[1]RefCCPCuenta!B38</f>
        <v>54433</v>
      </c>
      <c r="C42" s="33">
        <v>217043.22</v>
      </c>
      <c r="D42" s="15">
        <v>0</v>
      </c>
      <c r="E42" s="18">
        <v>0</v>
      </c>
      <c r="F42" s="8">
        <v>0</v>
      </c>
      <c r="G42" s="18">
        <v>0</v>
      </c>
      <c r="H42" s="8">
        <v>40002</v>
      </c>
      <c r="I42" s="8">
        <v>0</v>
      </c>
      <c r="J42" s="19">
        <v>0</v>
      </c>
      <c r="K42" s="8">
        <v>0</v>
      </c>
      <c r="L42" s="8"/>
      <c r="M42" s="8"/>
      <c r="N42" s="8"/>
      <c r="O42" s="19"/>
      <c r="P42" s="30">
        <f t="shared" si="6"/>
        <v>40002</v>
      </c>
    </row>
    <row r="43" spans="1:16" ht="17.25" customHeight="1" x14ac:dyDescent="0.25">
      <c r="A43" s="17" t="s">
        <v>53</v>
      </c>
      <c r="B43" s="25">
        <f>[1]RefCCPCuenta!B39</f>
        <v>39324170</v>
      </c>
      <c r="C43" s="33">
        <v>40953194.399999999</v>
      </c>
      <c r="D43" s="15">
        <v>0</v>
      </c>
      <c r="E43" s="18">
        <v>0</v>
      </c>
      <c r="F43" s="8">
        <v>53194.400000000001</v>
      </c>
      <c r="G43" s="18">
        <v>0</v>
      </c>
      <c r="H43" s="19">
        <v>0</v>
      </c>
      <c r="I43" s="8">
        <v>0</v>
      </c>
      <c r="J43" s="19">
        <v>0</v>
      </c>
      <c r="K43" s="8">
        <v>0</v>
      </c>
      <c r="L43" s="8"/>
      <c r="M43" s="8"/>
      <c r="N43" s="8"/>
      <c r="O43" s="19"/>
      <c r="P43" s="30">
        <f t="shared" si="6"/>
        <v>53194.400000000001</v>
      </c>
    </row>
    <row r="44" spans="1:16" ht="17.25" customHeight="1" x14ac:dyDescent="0.25">
      <c r="A44" s="17" t="s">
        <v>54</v>
      </c>
      <c r="B44" s="25">
        <f>[1]RefCCPCuenta!B40</f>
        <v>7485461</v>
      </c>
      <c r="C44" s="33">
        <v>7719219.6600000001</v>
      </c>
      <c r="D44" s="15">
        <v>0</v>
      </c>
      <c r="E44" s="18">
        <v>0</v>
      </c>
      <c r="F44" s="8">
        <v>0</v>
      </c>
      <c r="G44" s="18">
        <v>0</v>
      </c>
      <c r="H44" s="19">
        <v>0</v>
      </c>
      <c r="I44" s="8">
        <v>0</v>
      </c>
      <c r="J44" s="19">
        <v>943999.99</v>
      </c>
      <c r="K44" s="8">
        <v>0</v>
      </c>
      <c r="L44" s="8"/>
      <c r="M44" s="8"/>
      <c r="N44" s="8"/>
      <c r="O44" s="19"/>
      <c r="P44" s="30">
        <f t="shared" si="6"/>
        <v>943999.99</v>
      </c>
    </row>
    <row r="45" spans="1:16" ht="17.25" customHeight="1" x14ac:dyDescent="0.25">
      <c r="A45" s="17" t="s">
        <v>55</v>
      </c>
      <c r="B45" s="25">
        <f>[1]RefCCPCuenta!B41</f>
        <v>1540000</v>
      </c>
      <c r="C45" s="33">
        <v>6966178.9800000004</v>
      </c>
      <c r="D45" s="15">
        <v>0</v>
      </c>
      <c r="E45" s="18">
        <v>0</v>
      </c>
      <c r="F45" s="8">
        <v>995867.32</v>
      </c>
      <c r="G45" s="18">
        <v>1655556.28</v>
      </c>
      <c r="H45" s="19">
        <v>0</v>
      </c>
      <c r="I45" s="8">
        <v>0</v>
      </c>
      <c r="J45" s="18">
        <v>188800</v>
      </c>
      <c r="K45" s="8">
        <v>297360</v>
      </c>
      <c r="L45" s="8"/>
      <c r="M45" s="8"/>
      <c r="N45" s="8"/>
      <c r="O45" s="19"/>
      <c r="P45" s="30">
        <f t="shared" si="6"/>
        <v>3137583.6</v>
      </c>
    </row>
    <row r="46" spans="1:16" ht="17.25" customHeight="1" x14ac:dyDescent="0.25">
      <c r="A46" s="17" t="s">
        <v>56</v>
      </c>
      <c r="B46" s="25">
        <f>[1]RefCCPCuenta!B42</f>
        <v>2500000</v>
      </c>
      <c r="C46" s="33">
        <v>0</v>
      </c>
      <c r="D46" s="15">
        <v>0</v>
      </c>
      <c r="E46" s="18">
        <v>0</v>
      </c>
      <c r="F46" s="8">
        <v>0</v>
      </c>
      <c r="G46" s="18">
        <v>0</v>
      </c>
      <c r="H46" s="19">
        <v>0</v>
      </c>
      <c r="I46" s="8">
        <v>0</v>
      </c>
      <c r="J46" s="19">
        <v>0</v>
      </c>
      <c r="K46" s="8">
        <v>0</v>
      </c>
      <c r="L46" s="8"/>
      <c r="M46" s="8"/>
      <c r="N46" s="8"/>
      <c r="O46" s="19"/>
      <c r="P46" s="30">
        <f t="shared" si="6"/>
        <v>0</v>
      </c>
    </row>
    <row r="47" spans="1:16" s="4" customFormat="1" ht="17.25" customHeight="1" x14ac:dyDescent="0.25">
      <c r="A47" s="9" t="s">
        <v>0</v>
      </c>
      <c r="B47" s="10">
        <f>B12+B17+B27+B35+B39</f>
        <v>2512106847</v>
      </c>
      <c r="C47" s="10">
        <f>C12+C17+C27+C35+C39</f>
        <v>2439588762.77</v>
      </c>
      <c r="D47" s="10">
        <f t="shared" ref="D47:I47" si="11">D12+D17+D27+D35+D39</f>
        <v>137983052.60000002</v>
      </c>
      <c r="E47" s="10">
        <f t="shared" si="11"/>
        <v>164916376.94999999</v>
      </c>
      <c r="F47" s="10">
        <f t="shared" si="11"/>
        <v>144628239.22</v>
      </c>
      <c r="G47" s="10">
        <f t="shared" si="11"/>
        <v>198167483.22</v>
      </c>
      <c r="H47" s="10">
        <f t="shared" si="11"/>
        <v>155571638.03999999</v>
      </c>
      <c r="I47" s="10">
        <f t="shared" si="11"/>
        <v>149244489.69999999</v>
      </c>
      <c r="J47" s="10">
        <f t="shared" ref="J47:O47" si="12">J12+J17+J27+J35+J39</f>
        <v>193853043.77999997</v>
      </c>
      <c r="K47" s="10">
        <f t="shared" si="12"/>
        <v>225631895.86000001</v>
      </c>
      <c r="L47" s="10">
        <f t="shared" si="12"/>
        <v>0</v>
      </c>
      <c r="M47" s="10">
        <f t="shared" si="12"/>
        <v>0</v>
      </c>
      <c r="N47" s="10">
        <f t="shared" si="12"/>
        <v>0</v>
      </c>
      <c r="O47" s="10">
        <f t="shared" si="12"/>
        <v>0</v>
      </c>
      <c r="P47" s="13">
        <f t="shared" ref="P47" si="13">SUM(D47:O47)</f>
        <v>1369996219.3699999</v>
      </c>
    </row>
    <row r="48" spans="1:16" ht="24.75" customHeight="1" x14ac:dyDescent="0.25">
      <c r="B48" s="5"/>
      <c r="C48" s="2"/>
    </row>
    <row r="49" spans="1:15" ht="22.5" customHeight="1" x14ac:dyDescent="0.25">
      <c r="A49" s="37"/>
      <c r="B49" s="38"/>
      <c r="C49" s="2"/>
      <c r="D49"/>
      <c r="E49"/>
      <c r="F49"/>
      <c r="G49"/>
      <c r="H49"/>
      <c r="J49"/>
      <c r="K49"/>
      <c r="L49"/>
      <c r="M49"/>
      <c r="O49"/>
    </row>
    <row r="50" spans="1:15" ht="33.75" customHeight="1" x14ac:dyDescent="0.25">
      <c r="A50" s="37"/>
      <c r="B50"/>
      <c r="C50"/>
      <c r="D50"/>
      <c r="E50"/>
      <c r="F50"/>
      <c r="G50"/>
      <c r="H50"/>
      <c r="J50"/>
      <c r="K50"/>
      <c r="L50"/>
      <c r="M50"/>
      <c r="O50"/>
    </row>
    <row r="51" spans="1:15" x14ac:dyDescent="0.25">
      <c r="A51" s="37"/>
      <c r="B51"/>
      <c r="C51"/>
      <c r="D51"/>
      <c r="E51"/>
      <c r="F51"/>
      <c r="G51"/>
      <c r="H51"/>
      <c r="J51"/>
      <c r="K51"/>
      <c r="L51"/>
      <c r="M51"/>
      <c r="O51"/>
    </row>
    <row r="52" spans="1:15" x14ac:dyDescent="0.25">
      <c r="A52" s="37"/>
      <c r="B52"/>
      <c r="C52"/>
      <c r="D52"/>
      <c r="E52"/>
      <c r="F52"/>
      <c r="G52"/>
      <c r="H52"/>
      <c r="J52"/>
      <c r="K52"/>
      <c r="L52"/>
      <c r="M52"/>
      <c r="O52"/>
    </row>
    <row r="54" spans="1:15" x14ac:dyDescent="0.25">
      <c r="A54" s="39"/>
      <c r="B54" s="5"/>
      <c r="C54" s="40"/>
      <c r="D54" s="41"/>
      <c r="E54" s="41"/>
      <c r="F54" s="41"/>
      <c r="G54" s="41"/>
      <c r="H54" s="41"/>
      <c r="I54" s="42"/>
      <c r="J54" s="41"/>
      <c r="K54" s="41"/>
      <c r="L54" s="41"/>
      <c r="M54" s="41"/>
      <c r="N54" s="42"/>
      <c r="O54" s="41"/>
    </row>
    <row r="55" spans="1:15" x14ac:dyDescent="0.25">
      <c r="A55" s="39"/>
      <c r="B55" s="5"/>
      <c r="C55" s="40"/>
      <c r="D55" s="41"/>
      <c r="E55" s="41"/>
      <c r="F55" s="41"/>
      <c r="G55" s="41"/>
      <c r="H55" s="41"/>
      <c r="I55" s="42"/>
      <c r="J55" s="41"/>
      <c r="K55" s="41"/>
      <c r="L55" s="41"/>
      <c r="M55" s="41"/>
      <c r="N55" s="42"/>
      <c r="O55" s="41"/>
    </row>
    <row r="56" spans="1:15" x14ac:dyDescent="0.25">
      <c r="A56" s="43" t="s">
        <v>17</v>
      </c>
      <c r="B56" s="44"/>
      <c r="C56" s="44"/>
      <c r="D56" s="44"/>
      <c r="E56" s="44"/>
      <c r="F56" s="44"/>
      <c r="G56" s="44"/>
      <c r="J56" s="41"/>
      <c r="K56" s="41"/>
      <c r="L56" s="41"/>
      <c r="M56" s="41"/>
      <c r="N56" s="42"/>
      <c r="O56" s="41"/>
    </row>
    <row r="57" spans="1:15" ht="35.25" customHeight="1" x14ac:dyDescent="0.25">
      <c r="A57" s="45" t="s">
        <v>18</v>
      </c>
      <c r="B57" s="46"/>
      <c r="C57" s="46"/>
      <c r="D57" s="46"/>
      <c r="E57" s="46"/>
      <c r="F57" s="46"/>
      <c r="G57" s="46"/>
    </row>
    <row r="58" spans="1:15" ht="36" customHeight="1" x14ac:dyDescent="0.25">
      <c r="A58" s="43" t="s">
        <v>19</v>
      </c>
      <c r="B58" s="44"/>
      <c r="C58" s="44"/>
      <c r="D58" s="44"/>
      <c r="E58" s="44"/>
      <c r="F58" s="44"/>
      <c r="G58" s="44"/>
      <c r="H58" s="44"/>
      <c r="I58" s="44"/>
    </row>
  </sheetData>
  <mergeCells count="10">
    <mergeCell ref="A58:I58"/>
    <mergeCell ref="A56:G56"/>
    <mergeCell ref="A57:G57"/>
    <mergeCell ref="A6:P6"/>
    <mergeCell ref="A9:A10"/>
    <mergeCell ref="B9:B10"/>
    <mergeCell ref="C9:C10"/>
    <mergeCell ref="A7:P7"/>
    <mergeCell ref="A8:P8"/>
    <mergeCell ref="D9:P9"/>
  </mergeCells>
  <printOptions horizontalCentered="1"/>
  <pageMargins left="0" right="0" top="0.39370078740157483" bottom="0.19685039370078741" header="0" footer="0"/>
  <pageSetup paperSize="5" scale="52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P2 Presupuesto Aprobado-Ejec </vt:lpstr>
      <vt:lpstr>'P2 Presupuesto Aprobado-Ejec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M. Peguero F.</dc:creator>
  <cp:lastModifiedBy>Ada Ysabel Valenzuela Guerrero</cp:lastModifiedBy>
  <cp:lastPrinted>2023-09-07T16:28:45Z</cp:lastPrinted>
  <dcterms:created xsi:type="dcterms:W3CDTF">2021-07-29T18:58:50Z</dcterms:created>
  <dcterms:modified xsi:type="dcterms:W3CDTF">2023-09-08T13:51:16Z</dcterms:modified>
</cp:coreProperties>
</file>